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66248250e7cb924/WCSA/"/>
    </mc:Choice>
  </mc:AlternateContent>
  <xr:revisionPtr revIDLastSave="226" documentId="8_{D68C31B8-4D24-482C-8BF0-3DDEDDC15182}" xr6:coauthVersionLast="40" xr6:coauthVersionMax="40" xr10:uidLastSave="{8FAEC8A2-D9D6-4F92-A9CD-5AC3E9F9EEDA}"/>
  <bookViews>
    <workbookView xWindow="0" yWindow="0" windowWidth="20490" windowHeight="7785" xr2:uid="{2688CC4A-4556-4237-9274-2FC706EE7528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F11" i="1" s="1"/>
  <c r="D8" i="1"/>
  <c r="F7" i="1" s="1"/>
  <c r="F8" i="1" l="1"/>
  <c r="F12" i="1"/>
</calcChain>
</file>

<file path=xl/sharedStrings.xml><?xml version="1.0" encoding="utf-8"?>
<sst xmlns="http://schemas.openxmlformats.org/spreadsheetml/2006/main" count="17" uniqueCount="17">
  <si>
    <t>Imperial calculation.</t>
  </si>
  <si>
    <t>Bolt Mass (grains)</t>
  </si>
  <si>
    <t>Bolt Speed (ft/sec)</t>
  </si>
  <si>
    <t>Momentum (lb f/s)</t>
  </si>
  <si>
    <t>Metric calculation</t>
  </si>
  <si>
    <t>Bolt Mass (grams)</t>
  </si>
  <si>
    <t>Bolt Speed (m/sec)</t>
  </si>
  <si>
    <t>Momentum (Ns)</t>
  </si>
  <si>
    <t xml:space="preserve">Standard Crossbow  </t>
  </si>
  <si>
    <t>Freestyle Crossbow</t>
  </si>
  <si>
    <t xml:space="preserve"> - Momentum must be less than 0.75 lb f/s or 3.32 Ns</t>
  </si>
  <si>
    <t>Prohibited</t>
  </si>
  <si>
    <t>Permitted</t>
  </si>
  <si>
    <t xml:space="preserve"> - Momentum must be less than  0.55 lb f/s or 2.43 Ns</t>
  </si>
  <si>
    <t xml:space="preserve">                           Standard and Freestyle Crossbow.</t>
  </si>
  <si>
    <t xml:space="preserve">         ( Insert Imperial or Metric values for Bolt Mass and Bolt Speed below. )</t>
  </si>
  <si>
    <t xml:space="preserve">    Momentum Calculator for Sporting Crossbow.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</si>
</sst>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Protection="1"/>
    <xf numFmtId="0" fontId="0" fillId="2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0" fontId="1" fillId="0" borderId="0" xfId="0" applyFont="1" applyFill="1" applyBorder="1" applyProtection="1"/>
    <xf numFmtId="0" fontId="0" fillId="0" borderId="0" xfId="0" applyFill="1" applyBorder="1" applyProtection="1"/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3" fillId="0" borderId="8" xfId="0" applyFont="1" applyBorder="1" applyProtection="1"/>
    <xf numFmtId="0" fontId="0" fillId="0" borderId="0" xfId="0" applyBorder="1" applyProtection="1"/>
    <xf numFmtId="0" fontId="0" fillId="0" borderId="9" xfId="0" applyBorder="1" applyProtection="1"/>
    <xf numFmtId="0" fontId="5" fillId="0" borderId="8" xfId="0" applyFont="1" applyBorder="1" applyProtection="1"/>
    <xf numFmtId="0" fontId="0" fillId="0" borderId="0" xfId="0" applyBorder="1" applyAlignment="1" applyProtection="1">
      <alignment horizontal="center"/>
    </xf>
    <xf numFmtId="0" fontId="0" fillId="8" borderId="13" xfId="0" applyFill="1" applyBorder="1" applyProtection="1"/>
    <xf numFmtId="0" fontId="3" fillId="8" borderId="11" xfId="0" applyFont="1" applyFill="1" applyBorder="1" applyProtection="1"/>
    <xf numFmtId="0" fontId="1" fillId="8" borderId="11" xfId="0" applyFont="1" applyFill="1" applyBorder="1" applyProtection="1"/>
    <xf numFmtId="0" fontId="0" fillId="8" borderId="10" xfId="0" applyFill="1" applyBorder="1" applyProtection="1"/>
    <xf numFmtId="0" fontId="1" fillId="8" borderId="10" xfId="0" applyFont="1" applyFill="1" applyBorder="1" applyProtection="1"/>
    <xf numFmtId="0" fontId="0" fillId="0" borderId="16" xfId="0" applyBorder="1" applyProtection="1"/>
    <xf numFmtId="0" fontId="0" fillId="8" borderId="15" xfId="0" applyFill="1" applyBorder="1" applyProtection="1"/>
    <xf numFmtId="0" fontId="0" fillId="3" borderId="18" xfId="0" applyFill="1" applyBorder="1" applyAlignment="1" applyProtection="1">
      <alignment horizontal="center"/>
    </xf>
    <xf numFmtId="0" fontId="0" fillId="4" borderId="18" xfId="0" applyFill="1" applyBorder="1" applyAlignment="1" applyProtection="1">
      <alignment horizontal="center"/>
    </xf>
    <xf numFmtId="0" fontId="0" fillId="0" borderId="19" xfId="0" applyBorder="1" applyProtection="1"/>
    <xf numFmtId="0" fontId="0" fillId="8" borderId="20" xfId="0" applyFill="1" applyBorder="1" applyAlignment="1" applyProtection="1">
      <alignment horizontal="center"/>
    </xf>
    <xf numFmtId="0" fontId="0" fillId="8" borderId="20" xfId="0" applyFill="1" applyBorder="1" applyProtection="1"/>
    <xf numFmtId="0" fontId="0" fillId="8" borderId="21" xfId="0" applyFill="1" applyBorder="1" applyProtection="1"/>
    <xf numFmtId="0" fontId="0" fillId="8" borderId="22" xfId="0" applyFill="1" applyBorder="1" applyProtection="1"/>
    <xf numFmtId="0" fontId="0" fillId="8" borderId="23" xfId="0" applyFill="1" applyBorder="1" applyProtection="1"/>
    <xf numFmtId="0" fontId="0" fillId="8" borderId="24" xfId="0" applyFill="1" applyBorder="1" applyAlignment="1" applyProtection="1">
      <alignment horizontal="center"/>
    </xf>
    <xf numFmtId="0" fontId="0" fillId="8" borderId="12" xfId="0" applyFill="1" applyBorder="1" applyProtection="1"/>
    <xf numFmtId="164" fontId="1" fillId="9" borderId="1" xfId="0" applyNumberFormat="1" applyFont="1" applyFill="1" applyBorder="1" applyAlignment="1" applyProtection="1">
      <alignment horizontal="center"/>
    </xf>
    <xf numFmtId="0" fontId="4" fillId="5" borderId="17" xfId="0" applyFont="1" applyFill="1" applyBorder="1" applyProtection="1"/>
    <xf numFmtId="0" fontId="1" fillId="5" borderId="11" xfId="0" applyFont="1" applyFill="1" applyBorder="1" applyProtection="1"/>
    <xf numFmtId="0" fontId="1" fillId="5" borderId="11" xfId="0" applyFont="1" applyFill="1" applyBorder="1" applyAlignment="1" applyProtection="1">
      <alignment horizontal="center"/>
    </xf>
    <xf numFmtId="0" fontId="2" fillId="5" borderId="3" xfId="0" applyFont="1" applyFill="1" applyBorder="1" applyProtection="1"/>
    <xf numFmtId="0" fontId="0" fillId="5" borderId="4" xfId="0" applyFill="1" applyBorder="1" applyProtection="1"/>
    <xf numFmtId="0" fontId="0" fillId="5" borderId="2" xfId="0" applyFill="1" applyBorder="1" applyProtection="1"/>
    <xf numFmtId="0" fontId="0" fillId="0" borderId="0" xfId="0" applyBorder="1" applyAlignment="1" applyProtection="1">
      <alignment horizontal="center"/>
      <protection locked="0"/>
    </xf>
    <xf numFmtId="164" fontId="1" fillId="6" borderId="9" xfId="0" applyNumberFormat="1" applyFont="1" applyFill="1" applyBorder="1" applyAlignment="1" applyProtection="1">
      <alignment horizontal="center"/>
    </xf>
    <xf numFmtId="0" fontId="0" fillId="8" borderId="27" xfId="0" applyFill="1" applyBorder="1" applyProtection="1"/>
    <xf numFmtId="0" fontId="0" fillId="8" borderId="28" xfId="0" applyFill="1" applyBorder="1" applyProtection="1"/>
    <xf numFmtId="0" fontId="0" fillId="0" borderId="8" xfId="0" applyBorder="1" applyAlignment="1" applyProtection="1">
      <alignment horizontal="center"/>
      <protection locked="0"/>
    </xf>
    <xf numFmtId="0" fontId="4" fillId="5" borderId="29" xfId="0" applyFont="1" applyFill="1" applyBorder="1" applyProtection="1"/>
    <xf numFmtId="0" fontId="0" fillId="8" borderId="30" xfId="0" applyFill="1" applyBorder="1" applyProtection="1"/>
    <xf numFmtId="0" fontId="0" fillId="8" borderId="31" xfId="0" applyFill="1" applyBorder="1" applyProtection="1"/>
    <xf numFmtId="0" fontId="0" fillId="6" borderId="13" xfId="0" applyFill="1" applyBorder="1" applyProtection="1"/>
    <xf numFmtId="0" fontId="0" fillId="6" borderId="15" xfId="0" applyFill="1" applyBorder="1" applyProtection="1"/>
    <xf numFmtId="0" fontId="0" fillId="8" borderId="25" xfId="0" applyFill="1" applyBorder="1" applyAlignment="1" applyProtection="1">
      <alignment horizontal="center"/>
    </xf>
    <xf numFmtId="0" fontId="6" fillId="7" borderId="3" xfId="0" applyFont="1" applyFill="1" applyBorder="1" applyAlignment="1" applyProtection="1">
      <alignment horizontal="center"/>
    </xf>
    <xf numFmtId="0" fontId="1" fillId="7" borderId="3" xfId="0" applyFont="1" applyFill="1" applyBorder="1" applyAlignment="1" applyProtection="1">
      <alignment horizontal="center"/>
    </xf>
    <xf numFmtId="0" fontId="1" fillId="8" borderId="3" xfId="0" applyFont="1" applyFill="1" applyBorder="1" applyAlignment="1" applyProtection="1">
      <alignment horizontal="center"/>
    </xf>
    <xf numFmtId="0" fontId="0" fillId="8" borderId="26" xfId="0" applyFill="1" applyBorder="1" applyAlignment="1" applyProtection="1">
      <alignment horizontal="center"/>
    </xf>
    <xf numFmtId="0" fontId="1" fillId="8" borderId="14" xfId="0" applyFont="1" applyFill="1" applyBorder="1" applyProtection="1"/>
    <xf numFmtId="0" fontId="0" fillId="8" borderId="14" xfId="0" applyFill="1" applyBorder="1" applyProtection="1"/>
    <xf numFmtId="0" fontId="0" fillId="8" borderId="25" xfId="0" applyFill="1" applyBorder="1" applyProtection="1"/>
    <xf numFmtId="0" fontId="0" fillId="8" borderId="32" xfId="0" applyFill="1" applyBorder="1" applyProtection="1"/>
    <xf numFmtId="0" fontId="0" fillId="8" borderId="33" xfId="0" applyFill="1" applyBorder="1" applyProtection="1"/>
    <xf numFmtId="0" fontId="0" fillId="8" borderId="34" xfId="0" applyFill="1" applyBorder="1" applyProtection="1"/>
    <xf numFmtId="0" fontId="0" fillId="8" borderId="16" xfId="0" applyFill="1" applyBorder="1" applyProtection="1"/>
    <xf numFmtId="0" fontId="0" fillId="6" borderId="1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9C8EB-1813-45F9-B2E4-4AB417770FD1}">
  <dimension ref="B1:G26"/>
  <sheetViews>
    <sheetView tabSelected="1" workbookViewId="0">
      <selection activeCell="B8" sqref="B8"/>
    </sheetView>
  </sheetViews>
  <sheetFormatPr defaultColWidth="9.140625" defaultRowHeight="15" x14ac:dyDescent="0.25"/>
  <cols>
    <col min="1" max="1" width="9.140625" style="1"/>
    <col min="2" max="2" width="20.7109375" style="1" customWidth="1"/>
    <col min="3" max="4" width="18.7109375" style="1" customWidth="1"/>
    <col min="5" max="5" width="3.5703125" style="1" customWidth="1"/>
    <col min="6" max="6" width="18.7109375" style="1" customWidth="1"/>
    <col min="7" max="7" width="2.5703125" style="1" customWidth="1"/>
    <col min="8" max="16384" width="9.140625" style="1"/>
  </cols>
  <sheetData>
    <row r="1" spans="2:7" ht="15.75" thickBot="1" x14ac:dyDescent="0.3"/>
    <row r="2" spans="2:7" ht="27" thickBot="1" x14ac:dyDescent="0.45">
      <c r="B2" s="40" t="s">
        <v>16</v>
      </c>
      <c r="C2" s="41"/>
      <c r="D2" s="41"/>
      <c r="E2" s="41"/>
      <c r="F2" s="41"/>
      <c r="G2" s="42"/>
    </row>
    <row r="3" spans="2:7" x14ac:dyDescent="0.25">
      <c r="B3" s="11"/>
      <c r="C3" s="12"/>
      <c r="D3" s="12"/>
      <c r="E3" s="12"/>
      <c r="F3" s="12"/>
      <c r="G3" s="13"/>
    </row>
    <row r="4" spans="2:7" ht="21" x14ac:dyDescent="0.35">
      <c r="B4" s="14" t="s">
        <v>14</v>
      </c>
      <c r="C4" s="15"/>
      <c r="D4" s="15"/>
      <c r="E4" s="15"/>
      <c r="F4" s="15"/>
      <c r="G4" s="16"/>
    </row>
    <row r="5" spans="2:7" ht="16.5" thickBot="1" x14ac:dyDescent="0.3">
      <c r="B5" s="17" t="s">
        <v>15</v>
      </c>
      <c r="C5" s="15"/>
      <c r="D5" s="15"/>
      <c r="E5" s="15"/>
      <c r="F5" s="18"/>
      <c r="G5" s="16"/>
    </row>
    <row r="6" spans="2:7" ht="16.5" thickBot="1" x14ac:dyDescent="0.3">
      <c r="B6" s="48" t="s">
        <v>0</v>
      </c>
      <c r="C6" s="49"/>
      <c r="D6" s="50"/>
      <c r="E6" s="33"/>
      <c r="F6" s="53"/>
      <c r="G6" s="62"/>
    </row>
    <row r="7" spans="2:7" ht="15.75" thickBot="1" x14ac:dyDescent="0.3">
      <c r="B7" s="2" t="s">
        <v>1</v>
      </c>
      <c r="C7" s="3" t="s">
        <v>2</v>
      </c>
      <c r="D7" s="4" t="s">
        <v>3</v>
      </c>
      <c r="E7" s="28"/>
      <c r="F7" s="54" t="str">
        <f>IF(D8&gt;0.751,B20,B19)</f>
        <v>Permitted</v>
      </c>
      <c r="G7" s="62"/>
    </row>
    <row r="8" spans="2:7" ht="15.75" thickBot="1" x14ac:dyDescent="0.3">
      <c r="B8" s="10"/>
      <c r="C8" s="9"/>
      <c r="D8" s="36">
        <f>( (B8/7000)*C8/32)</f>
        <v>0</v>
      </c>
      <c r="E8" s="24"/>
      <c r="F8" s="55" t="str">
        <f>IF(D8&lt;0.55,B15,B17)</f>
        <v xml:space="preserve">Standard Crossbow  </v>
      </c>
      <c r="G8" s="62"/>
    </row>
    <row r="9" spans="2:7" ht="15.75" thickBot="1" x14ac:dyDescent="0.3">
      <c r="B9" s="47"/>
      <c r="C9" s="43"/>
      <c r="D9" s="44"/>
      <c r="E9" s="24"/>
      <c r="F9" s="56"/>
      <c r="G9" s="62"/>
    </row>
    <row r="10" spans="2:7" ht="16.5" thickBot="1" x14ac:dyDescent="0.3">
      <c r="B10" s="37" t="s">
        <v>4</v>
      </c>
      <c r="C10" s="45"/>
      <c r="D10" s="46"/>
      <c r="E10" s="64"/>
      <c r="F10" s="56"/>
      <c r="G10" s="62"/>
    </row>
    <row r="11" spans="2:7" ht="15.75" thickBot="1" x14ac:dyDescent="0.3">
      <c r="B11" s="2" t="s">
        <v>5</v>
      </c>
      <c r="C11" s="26" t="s">
        <v>6</v>
      </c>
      <c r="D11" s="27" t="s">
        <v>7</v>
      </c>
      <c r="E11" s="24"/>
      <c r="F11" s="54" t="str">
        <f>IF(D12&lt;3.321,B19,B20)</f>
        <v>Permitted</v>
      </c>
      <c r="G11" s="62"/>
    </row>
    <row r="12" spans="2:7" ht="15.75" thickBot="1" x14ac:dyDescent="0.3">
      <c r="B12" s="10"/>
      <c r="C12" s="9"/>
      <c r="D12" s="36">
        <f>( (B12/1000)*C12)</f>
        <v>0</v>
      </c>
      <c r="E12" s="24"/>
      <c r="F12" s="55" t="str">
        <f>IF(D12&lt;2.43,B15,B17)</f>
        <v xml:space="preserve">Standard Crossbow  </v>
      </c>
      <c r="G12" s="62"/>
    </row>
    <row r="13" spans="2:7" x14ac:dyDescent="0.25">
      <c r="B13" s="51"/>
      <c r="C13" s="52"/>
      <c r="D13" s="52"/>
      <c r="E13" s="65"/>
      <c r="F13" s="57"/>
      <c r="G13" s="62"/>
    </row>
    <row r="14" spans="2:7" x14ac:dyDescent="0.25">
      <c r="B14" s="19"/>
      <c r="C14" s="25"/>
      <c r="D14" s="25"/>
      <c r="E14" s="22"/>
      <c r="F14" s="57"/>
      <c r="G14" s="62"/>
    </row>
    <row r="15" spans="2:7" x14ac:dyDescent="0.25">
      <c r="B15" s="38" t="s">
        <v>8</v>
      </c>
      <c r="C15" s="23" t="s">
        <v>13</v>
      </c>
      <c r="D15" s="23"/>
      <c r="E15" s="23"/>
      <c r="F15" s="58"/>
      <c r="G15" s="62"/>
    </row>
    <row r="16" spans="2:7" ht="15" customHeight="1" x14ac:dyDescent="0.35">
      <c r="B16" s="20"/>
      <c r="C16" s="23"/>
      <c r="D16" s="23"/>
      <c r="E16" s="23"/>
      <c r="F16" s="58"/>
      <c r="G16" s="62"/>
    </row>
    <row r="17" spans="2:7" x14ac:dyDescent="0.25">
      <c r="B17" s="38" t="s">
        <v>9</v>
      </c>
      <c r="C17" s="23" t="s">
        <v>10</v>
      </c>
      <c r="D17" s="23"/>
      <c r="E17" s="23"/>
      <c r="F17" s="58"/>
      <c r="G17" s="62"/>
    </row>
    <row r="18" spans="2:7" ht="15" customHeight="1" x14ac:dyDescent="0.25">
      <c r="B18" s="21"/>
      <c r="C18" s="22"/>
      <c r="D18" s="22"/>
      <c r="E18" s="22"/>
      <c r="F18" s="59"/>
      <c r="G18" s="62"/>
    </row>
    <row r="19" spans="2:7" x14ac:dyDescent="0.25">
      <c r="B19" s="39" t="s">
        <v>12</v>
      </c>
      <c r="C19" s="33"/>
      <c r="D19" s="22"/>
      <c r="E19" s="22"/>
      <c r="F19" s="59"/>
      <c r="G19" s="62"/>
    </row>
    <row r="20" spans="2:7" x14ac:dyDescent="0.25">
      <c r="B20" s="39" t="s">
        <v>11</v>
      </c>
      <c r="C20" s="32"/>
      <c r="D20" s="31"/>
      <c r="E20" s="31"/>
      <c r="F20" s="60"/>
      <c r="G20" s="62"/>
    </row>
    <row r="21" spans="2:7" ht="15.75" thickBot="1" x14ac:dyDescent="0.3">
      <c r="B21" s="35"/>
      <c r="C21" s="34"/>
      <c r="D21" s="29"/>
      <c r="E21" s="30"/>
      <c r="F21" s="61"/>
      <c r="G21" s="63"/>
    </row>
    <row r="22" spans="2:7" x14ac:dyDescent="0.25">
      <c r="B22" s="5"/>
      <c r="C22" s="5"/>
      <c r="D22" s="6"/>
    </row>
    <row r="23" spans="2:7" x14ac:dyDescent="0.25">
      <c r="B23" s="7"/>
      <c r="C23" s="8"/>
      <c r="D23" s="8"/>
    </row>
    <row r="24" spans="2:7" x14ac:dyDescent="0.25">
      <c r="B24" s="5"/>
      <c r="C24" s="5"/>
      <c r="D24" s="5"/>
    </row>
    <row r="25" spans="2:7" x14ac:dyDescent="0.25">
      <c r="B25" s="5"/>
      <c r="C25" s="5"/>
      <c r="D25" s="6"/>
    </row>
    <row r="26" spans="2:7" x14ac:dyDescent="0.25">
      <c r="B26" s="8"/>
      <c r="C26" s="8"/>
      <c r="D26" s="8"/>
    </row>
  </sheetData>
  <sheetProtection algorithmName="SHA-512" hashValue="NgZAgMS4yA4HCNvelx/IQ7w0GHKRTh7eM/SQFyYakXuEPfLWCIDYg5qRRXz/OfVWD86O1Tj9w1UK0d3rRZaSow==" saltValue="pdGiZfxfTM5+ZZh4cO5gQg==" spinCount="100000" sheet="1" selectLockedCell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Toshiba-User</dc:creator>
  <cp:lastModifiedBy>Toshiba-User</cp:lastModifiedBy>
  <dcterms:created xsi:type="dcterms:W3CDTF">2019-01-12T05:02:47Z</dcterms:created>
  <dcterms:modified xsi:type="dcterms:W3CDTF">2019-01-13T05:18:44Z</dcterms:modified>
</cp:coreProperties>
</file>